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goncalovf.com/"/>
    </mc:Choice>
  </mc:AlternateContent>
  <xr:revisionPtr revIDLastSave="2" documentId="8_{5E5A2FFE-F875-41D6-8127-85B0AF2922DE}" xr6:coauthVersionLast="45" xr6:coauthVersionMax="45" xr10:uidLastSave="{2DAB0A15-D063-4A5F-9768-2DAE44D19F5E}"/>
  <bookViews>
    <workbookView xWindow="23880" yWindow="-120" windowWidth="29040" windowHeight="18240" xr2:uid="{00000000-000D-0000-FFFF-FFFF00000000}"/>
  </bookViews>
  <sheets>
    <sheet name="analysi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6" l="1"/>
  <c r="P10" i="6"/>
  <c r="P8" i="6"/>
  <c r="N4" i="6" l="1"/>
  <c r="M8" i="6"/>
  <c r="M7" i="6"/>
  <c r="N6" i="6"/>
  <c r="M6" i="6"/>
  <c r="M3" i="6" l="1"/>
  <c r="M5" i="6"/>
  <c r="M4" i="6" l="1"/>
</calcChain>
</file>

<file path=xl/sharedStrings.xml><?xml version="1.0" encoding="utf-8"?>
<sst xmlns="http://schemas.openxmlformats.org/spreadsheetml/2006/main" count="71" uniqueCount="50">
  <si>
    <t>iShares MSCI World EUR Hedged UCITS ETF (Acc)</t>
  </si>
  <si>
    <t>Optimised</t>
  </si>
  <si>
    <t>Yes</t>
  </si>
  <si>
    <t>Name</t>
  </si>
  <si>
    <t>Tracking Error</t>
  </si>
  <si>
    <t>EUR Hedged</t>
  </si>
  <si>
    <t>TER</t>
  </si>
  <si>
    <t>Distribution Policy</t>
  </si>
  <si>
    <t>Replication Method</t>
  </si>
  <si>
    <t>IWDE</t>
  </si>
  <si>
    <t>Accumulation</t>
  </si>
  <si>
    <t>Amundi MSCI World UCITS ETF - EUR</t>
  </si>
  <si>
    <t>CW8</t>
  </si>
  <si>
    <t>Synthetic</t>
  </si>
  <si>
    <t>Xtrackers MSCI World Swap UCITS ETF 4C - EUR Hedged</t>
  </si>
  <si>
    <t>Ticker</t>
  </si>
  <si>
    <t>Stock Exchange</t>
  </si>
  <si>
    <t>Frankfurt</t>
  </si>
  <si>
    <t>XWEH</t>
  </si>
  <si>
    <t>Indirect Replication (Swap)</t>
  </si>
  <si>
    <t>Xtrackers MSCI World UCITS ETF 1C</t>
  </si>
  <si>
    <t>No</t>
  </si>
  <si>
    <t>Amsterdam</t>
  </si>
  <si>
    <t>SWRD</t>
  </si>
  <si>
    <t>SPDR MSCI World UCITS ETF</t>
  </si>
  <si>
    <t>iShares Core MSCI World UCITS ETF</t>
  </si>
  <si>
    <t>Issuer</t>
  </si>
  <si>
    <t>justETF</t>
  </si>
  <si>
    <t>TDs</t>
  </si>
  <si>
    <t>ISIN</t>
  </si>
  <si>
    <t>IE00B4L5Y983</t>
  </si>
  <si>
    <t>Inception</t>
  </si>
  <si>
    <t>WRDU</t>
  </si>
  <si>
    <t>Underlying Index</t>
  </si>
  <si>
    <t>MSCI World Index</t>
  </si>
  <si>
    <t>Amundi Index MSCI World UCITS ETF DR (C)</t>
  </si>
  <si>
    <t>LU1437016972</t>
  </si>
  <si>
    <t>IWDA</t>
  </si>
  <si>
    <t>IE00BJ0KDQ92</t>
  </si>
  <si>
    <t>XDWD</t>
  </si>
  <si>
    <t>MSCI World Index Total Return Net</t>
  </si>
  <si>
    <t>MSCI World Index Total Return (dividends reinvested)</t>
  </si>
  <si>
    <t>Big</t>
  </si>
  <si>
    <t>Vanguard FTSE Developed World</t>
  </si>
  <si>
    <t>Deutsche Börse</t>
  </si>
  <si>
    <t>VGVE</t>
  </si>
  <si>
    <t>IE00BKX55T58</t>
  </si>
  <si>
    <t>Distribution</t>
  </si>
  <si>
    <t>FTSE Developed Index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</si>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</sst>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43" applyAlignment="1">
      <alignment horizontal="left"/>
    </xf>
    <xf numFmtId="10" fontId="0" fillId="0" borderId="0" xfId="0" applyNumberFormat="1"/>
    <xf numFmtId="164" fontId="0" fillId="0" borderId="0" xfId="1" applyNumberFormat="1" applyFont="1"/>
    <xf numFmtId="0" fontId="18" fillId="0" borderId="0" xfId="43"/>
    <xf numFmtId="14" fontId="0" fillId="0" borderId="0" xfId="0" applyNumberFormat="1"/>
    <xf numFmtId="0" fontId="0" fillId="0" borderId="0" xfId="0" applyNumberFormat="1"/>
    <xf numFmtId="0" fontId="18" fillId="0" borderId="0" xfId="43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numFmt numFmtId="0" formatCode="General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853172-A363-4CC6-BBF7-2E015B99EADE}" name="Table1" displayName="Table1" ref="B2:P10" totalsRowShown="0">
  <autoFilter ref="B2:P10" xr:uid="{50880522-BF1A-4D63-AC5D-85D24FF795AB}"/>
  <tableColumns count="15">
    <tableColumn id="1" xr3:uid="{91E21ACF-7EF6-45BB-A9B8-F21D7FE01DDA}" name="Name"/>
    <tableColumn id="14" xr3:uid="{6FE022A8-6FB1-4727-84B9-90193B8E761A}" name="Underlying Index"/>
    <tableColumn id="13" xr3:uid="{7126BBA9-825F-46B9-958F-6602AB53369B}" name="ISIN"/>
    <tableColumn id="2" xr3:uid="{67F7F2AC-FEC1-40CF-855D-B0E52BA5911D}" name="Ticker"/>
    <tableColumn id="3" xr3:uid="{E9F97218-7338-49B3-8091-5CA2A596D3FA}" name="Stock Exchange"/>
    <tableColumn id="4" xr3:uid="{7AF66FC3-48C1-47A7-9148-3EE4334A0671}" name="Inception"/>
    <tableColumn id="5" xr3:uid="{3E348CAE-4914-4A91-8EF9-E114A77B8672}" name="Replication Method"/>
    <tableColumn id="6" xr3:uid="{05E4990D-C881-47D5-B052-FAE423F5ED7F}" name="EUR Hedged"/>
    <tableColumn id="7" xr3:uid="{A35F6327-4249-415B-9EA5-FBBFC9146904}" name="Distribution Policy"/>
    <tableColumn id="8" xr3:uid="{FFB66C4E-3265-4E8D-B75E-183B14E9A3B5}" name="Tracking Error" dataDxfId="2" dataCellStyle="Percent"/>
    <tableColumn id="9" xr3:uid="{488A4D67-975D-45A1-8111-4F5C5BFCF1F8}" name="TER" dataDxfId="1"/>
    <tableColumn id="10" xr3:uid="{4EF5E1B1-2146-4228-A98C-D1615524C050}" name="Issuer" dataCellStyle="Hyperlink"/>
    <tableColumn id="11" xr3:uid="{28426B3C-1670-4CEE-BA11-0F09224C03B8}" name="justETF"/>
    <tableColumn id="12" xr3:uid="{2A1C5688-30AB-4D8F-A551-86F78D945488}" name="TDs"/>
    <tableColumn id="15" xr3:uid="{1221F263-6CBB-4552-98A7-1AE94D97F21B}" name="Big" dataDxfId="0">
      <calculatedColumnFormula>HYPERLINK("https://www.big.pt/OndeInvestir/ETFs/NegociarETF/IE00B4L5Y983","big")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etf.dws.com/en-lu/LU0659579733-msci-world-swap-ucits-etf-4c-eur-hedg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0"/>
  <sheetViews>
    <sheetView showGridLines="0" tabSelected="1" workbookViewId="0">
      <selection activeCell="C11" sqref="C11"/>
    </sheetView>
  </sheetViews>
  <sheetFormatPr defaultRowHeight="15" x14ac:dyDescent="0.25"/>
  <cols>
    <col min="1" max="1" width="1.7109375" customWidth="1"/>
    <col min="2" max="2" width="50" bestFit="1" customWidth="1"/>
    <col min="3" max="3" width="50" customWidth="1"/>
    <col min="4" max="4" width="12.5703125" bestFit="1" customWidth="1"/>
    <col min="5" max="5" width="8.42578125" customWidth="1"/>
    <col min="6" max="6" width="16.5703125" customWidth="1"/>
    <col min="7" max="7" width="11.7109375" bestFit="1" customWidth="1"/>
    <col min="8" max="8" width="25.28515625" bestFit="1" customWidth="1"/>
    <col min="9" max="9" width="13.85546875" customWidth="1"/>
    <col min="10" max="10" width="19.42578125" customWidth="1"/>
    <col min="11" max="11" width="15.140625" customWidth="1"/>
    <col min="12" max="12" width="6.28515625" customWidth="1"/>
    <col min="13" max="14" width="11" customWidth="1"/>
  </cols>
  <sheetData>
    <row r="2" spans="2:16" x14ac:dyDescent="0.25">
      <c r="B2" t="s">
        <v>3</v>
      </c>
      <c r="C2" t="s">
        <v>33</v>
      </c>
      <c r="D2" t="s">
        <v>29</v>
      </c>
      <c r="E2" t="s">
        <v>15</v>
      </c>
      <c r="F2" t="s">
        <v>16</v>
      </c>
      <c r="G2" t="s">
        <v>31</v>
      </c>
      <c r="H2" t="s">
        <v>8</v>
      </c>
      <c r="I2" t="s">
        <v>5</v>
      </c>
      <c r="J2" t="s">
        <v>7</v>
      </c>
      <c r="K2" t="s">
        <v>4</v>
      </c>
      <c r="L2" t="s">
        <v>6</v>
      </c>
      <c r="M2" t="s">
        <v>26</v>
      </c>
      <c r="N2" t="s">
        <v>27</v>
      </c>
      <c r="O2" t="s">
        <v>28</v>
      </c>
      <c r="P2" t="s">
        <v>42</v>
      </c>
    </row>
    <row r="3" spans="2:16" x14ac:dyDescent="0.25">
      <c r="B3" t="s">
        <v>0</v>
      </c>
      <c r="E3" t="s">
        <v>9</v>
      </c>
      <c r="H3" t="s">
        <v>1</v>
      </c>
      <c r="I3" t="s">
        <v>2</v>
      </c>
      <c r="J3" t="s">
        <v>10</v>
      </c>
      <c r="K3" s="3">
        <v>8.0251878955646676E-4</v>
      </c>
      <c r="L3" s="2">
        <v>5.4999999999999997E-3</v>
      </c>
      <c r="M3" s="1" t="str">
        <f>HYPERLINK("https://www.ishares.com/uk/individual/en/products/251891/ishares-msci-world-eur-hedged-ucits-etf","source")</f>
        <v>source</v>
      </c>
      <c r="P3" s="4"/>
    </row>
    <row r="4" spans="2:16" x14ac:dyDescent="0.25">
      <c r="B4" t="s">
        <v>11</v>
      </c>
      <c r="E4" t="s">
        <v>12</v>
      </c>
      <c r="H4" t="s">
        <v>13</v>
      </c>
      <c r="I4" t="s">
        <v>2</v>
      </c>
      <c r="J4" t="s">
        <v>10</v>
      </c>
      <c r="K4" s="3">
        <v>5.9999999999999995E-4</v>
      </c>
      <c r="L4" s="2">
        <v>3.8E-3</v>
      </c>
      <c r="M4" s="4" t="str">
        <f>HYPERLINK("https://www.amundietf.fr/professional/product/view/LU1681043599","source")</f>
        <v>source</v>
      </c>
      <c r="N4" s="4" t="str">
        <f>HYPERLINK("https://www.trackingdifferences.com/ETF/ISIN/LU1681043599","justETF")</f>
        <v>justETF</v>
      </c>
      <c r="P4" s="4"/>
    </row>
    <row r="5" spans="2:16" x14ac:dyDescent="0.25">
      <c r="B5" t="s">
        <v>14</v>
      </c>
      <c r="E5" t="s">
        <v>18</v>
      </c>
      <c r="F5" t="s">
        <v>17</v>
      </c>
      <c r="H5" t="s">
        <v>19</v>
      </c>
      <c r="I5" t="s">
        <v>2</v>
      </c>
      <c r="J5" t="s">
        <v>10</v>
      </c>
      <c r="K5" s="3">
        <v>5.9999999999999995E-4</v>
      </c>
      <c r="L5" s="2">
        <v>5.1999999999999998E-3</v>
      </c>
      <c r="M5" s="4" t="str">
        <f>HYPERLINK("https://etf.dws.com/en-lu/LU0659579733-msci-world-swap-ucits-etf-4c-eur-hedged/","source")</f>
        <v>source</v>
      </c>
      <c r="P5" s="4"/>
    </row>
    <row r="6" spans="2:16" x14ac:dyDescent="0.25">
      <c r="B6" t="s">
        <v>20</v>
      </c>
      <c r="C6" t="s">
        <v>40</v>
      </c>
      <c r="D6" t="s">
        <v>38</v>
      </c>
      <c r="E6" t="s">
        <v>39</v>
      </c>
      <c r="F6" t="s">
        <v>17</v>
      </c>
      <c r="G6" s="5">
        <v>41842</v>
      </c>
      <c r="H6" t="s">
        <v>1</v>
      </c>
      <c r="I6" t="s">
        <v>21</v>
      </c>
      <c r="J6" t="s">
        <v>10</v>
      </c>
      <c r="L6" s="2">
        <v>1.9E-3</v>
      </c>
      <c r="M6" s="4" t="str">
        <f>HYPERLINK("https://etf.dws.com/en-lu/IE00BJ0KDQ92-msci-world-ucits-etf-1c/","source")</f>
        <v>source</v>
      </c>
      <c r="N6" s="4" t="str">
        <f>HYPERLINK("https://www.justetf.com/uk/etf-profile.html?groupField=index&amp;index=MSCI%2BWorld&amp;instrumentType=ETF&amp;distributionPolicy=distributionPolicy-accumulating&amp;from=search&amp;isin=IE00BJ0KDQ92","justETF")</f>
        <v>justETF</v>
      </c>
      <c r="P6" s="4"/>
    </row>
    <row r="7" spans="2:16" x14ac:dyDescent="0.25">
      <c r="B7" t="s">
        <v>24</v>
      </c>
      <c r="C7" t="s">
        <v>34</v>
      </c>
      <c r="E7" t="s">
        <v>23</v>
      </c>
      <c r="F7" t="s">
        <v>22</v>
      </c>
      <c r="G7" s="5">
        <v>43524</v>
      </c>
      <c r="H7" t="s">
        <v>1</v>
      </c>
      <c r="I7" t="s">
        <v>21</v>
      </c>
      <c r="J7" t="s">
        <v>10</v>
      </c>
      <c r="K7" s="3">
        <v>2.0999999999999999E-3</v>
      </c>
      <c r="L7" s="2">
        <v>1.1999999999999999E-3</v>
      </c>
      <c r="M7" s="4" t="str">
        <f>HYPERLINK("https://www.ssga.com/uk/en_gb/intermediary/etfs/funds/spdr-msci-world-ucits-etf-sppw-gy","source")</f>
        <v>source</v>
      </c>
      <c r="P7" s="6"/>
    </row>
    <row r="8" spans="2:16" x14ac:dyDescent="0.25">
      <c r="B8" t="s">
        <v>25</v>
      </c>
      <c r="C8" t="s">
        <v>34</v>
      </c>
      <c r="D8" t="s">
        <v>30</v>
      </c>
      <c r="E8" t="s">
        <v>37</v>
      </c>
      <c r="F8" t="s">
        <v>22</v>
      </c>
      <c r="G8" s="5" t="s">
        <v>49</v>
      </c>
      <c r="H8" t="s">
        <v>1</v>
      </c>
      <c r="I8" t="s">
        <v>21</v>
      </c>
      <c r="J8" t="s">
        <v>10</v>
      </c>
      <c r="K8" s="3">
        <v>-2.0000000000000001E-4</v>
      </c>
      <c r="L8" s="2">
        <v>2E-3</v>
      </c>
      <c r="M8" s="4" t="str">
        <f>HYPERLINK("https://www.blackrock.com/lu/individual/products/251882/ishares-msci-world-ucits-etf-acc-fund","source")</f>
        <v>source</v>
      </c>
      <c r="P8" s="4" t="str">
        <f t="shared" ref="P8" si="0">HYPERLINK("https://www.big.pt/OndeInvestir/ETFs/NegociarETF/IE00B4L5Y983","big")</f>
        <v>big</v>
      </c>
    </row>
    <row r="9" spans="2:16" x14ac:dyDescent="0.25">
      <c r="B9" t="s">
        <v>35</v>
      </c>
      <c r="C9" t="s">
        <v>41</v>
      </c>
      <c r="D9" t="s">
        <v>36</v>
      </c>
      <c r="E9" t="s">
        <v>32</v>
      </c>
      <c r="F9" t="s">
        <v>22</v>
      </c>
      <c r="G9" s="5">
        <v>42550</v>
      </c>
      <c r="H9" t="s">
        <v>1</v>
      </c>
      <c r="I9" t="s">
        <v>21</v>
      </c>
      <c r="J9" t="s">
        <v>10</v>
      </c>
      <c r="K9" s="3"/>
      <c r="L9" s="2">
        <v>1.8E-3</v>
      </c>
      <c r="M9" s="4"/>
      <c r="P9" s="4"/>
    </row>
    <row r="10" spans="2:16" x14ac:dyDescent="0.25">
      <c r="B10" t="s">
        <v>43</v>
      </c>
      <c r="C10" t="s">
        <v>48</v>
      </c>
      <c r="D10" t="s">
        <v>46</v>
      </c>
      <c r="E10" t="s">
        <v>45</v>
      </c>
      <c r="F10" t="s">
        <v>44</v>
      </c>
      <c r="G10" s="5">
        <v>41912</v>
      </c>
      <c r="H10" t="s">
        <v>1</v>
      </c>
      <c r="I10" t="s">
        <v>21</v>
      </c>
      <c r="J10" t="s">
        <v>47</v>
      </c>
      <c r="K10" s="3"/>
      <c r="L10" s="2">
        <v>1.1999999999999999E-3</v>
      </c>
      <c r="M10" s="4" t="str">
        <f>HYPERLINK("https://americas.vanguard.com/institutional/mvc/detail/etf/overview?portId=9527&amp;assetCode=EQUITY##pricesanddistributions","source")</f>
        <v>source</v>
      </c>
      <c r="P10" s="7" t="str">
        <f>HYPERLINK("https://www.big.pt/OndeInvestir/ETFs/NegociarETF/IE00B4L5Y983","big")</f>
        <v>big</v>
      </c>
    </row>
  </sheetData>
  <hyperlinks>
    <hyperlink ref="M5" r:id="rId1" display="source" xr:uid="{E3C3A0A6-3497-4A4D-ABAC-6305FBCA5CDF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Gonçalo Figueiredo</cp:lastModifiedBy>
  <dcterms:created xsi:type="dcterms:W3CDTF">2020-04-18T20:00:02Z</dcterms:created>
  <dcterms:modified xsi:type="dcterms:W3CDTF">2020-05-12T07:03:34Z</dcterms:modified>
</cp:coreProperties>
</file>